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10"/>
  </bookViews>
  <sheets>
    <sheet name="個別表016" sheetId="1" r:id="rId1"/>
  </sheets>
  <definedNames>
    <definedName name="_xlnm._FilterDatabase" localSheetId="0" hidden="1">個別表016!$A$1:$Y$11</definedName>
    <definedName name="_xlnm.Print_Area" localSheetId="0">個別表016!$A$1:$X$22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 l="1"/>
  <c r="O8" i="1"/>
  <c r="P8" i="1" s="1"/>
  <c r="P10" i="1" s="1"/>
  <c r="E10" i="1"/>
  <c r="F10" i="1"/>
  <c r="G10" i="1"/>
  <c r="H10" i="1"/>
  <c r="I10" i="1"/>
  <c r="J10" i="1"/>
  <c r="K10" i="1"/>
  <c r="L10" i="1"/>
  <c r="M10" i="1"/>
  <c r="N10" i="1"/>
  <c r="O10" i="1"/>
  <c r="Q10" i="1"/>
  <c r="R10" i="1"/>
  <c r="S10" i="1"/>
  <c r="T10" i="1"/>
  <c r="U10" i="1"/>
  <c r="V10" i="1"/>
  <c r="W10" i="1"/>
  <c r="X10" i="1"/>
  <c r="Q11" i="1"/>
  <c r="R11" i="1"/>
  <c r="S11" i="1"/>
  <c r="T11" i="1"/>
  <c r="U11" i="1"/>
  <c r="V11" i="1"/>
  <c r="W11" i="1"/>
  <c r="X11" i="1"/>
  <c r="O23" i="1"/>
</calcChain>
</file>

<file path=xl/sharedStrings.xml><?xml version="1.0" encoding="utf-8"?>
<sst xmlns="http://schemas.openxmlformats.org/spreadsheetml/2006/main" count="74" uniqueCount="50">
  <si>
    <t>⑩食料安定供給特別会計</t>
    <rPh sb="1" eb="3">
      <t>ショクリョウ</t>
    </rPh>
    <rPh sb="3" eb="5">
      <t>アンテイ</t>
    </rPh>
    <rPh sb="5" eb="7">
      <t>キョウキュウ</t>
    </rPh>
    <rPh sb="7" eb="9">
      <t>トクベツ</t>
    </rPh>
    <rPh sb="9" eb="11">
      <t>カイケイ</t>
    </rPh>
    <phoneticPr fontId="2"/>
  </si>
  <si>
    <t>⑨年金特別会計</t>
    <rPh sb="1" eb="3">
      <t>ネンキン</t>
    </rPh>
    <rPh sb="3" eb="5">
      <t>トクベツ</t>
    </rPh>
    <rPh sb="5" eb="7">
      <t>カイケイ</t>
    </rPh>
    <phoneticPr fontId="2"/>
  </si>
  <si>
    <t>⑧労働保険特別会計</t>
    <rPh sb="1" eb="3">
      <t>ロウドウ</t>
    </rPh>
    <rPh sb="3" eb="5">
      <t>ホケン</t>
    </rPh>
    <rPh sb="5" eb="7">
      <t>トクベツ</t>
    </rPh>
    <rPh sb="7" eb="9">
      <t>カイケイ</t>
    </rPh>
    <phoneticPr fontId="2"/>
  </si>
  <si>
    <t>⑦エネルギー対策特別会計</t>
    <rPh sb="6" eb="8">
      <t>タイサク</t>
    </rPh>
    <rPh sb="8" eb="10">
      <t>トクベツ</t>
    </rPh>
    <rPh sb="10" eb="12">
      <t>カイケイ</t>
    </rPh>
    <phoneticPr fontId="2"/>
  </si>
  <si>
    <t>⑯東日本大震災復興特別会計</t>
    <rPh sb="1" eb="2">
      <t>ヒガシ</t>
    </rPh>
    <rPh sb="2" eb="4">
      <t>ニホン</t>
    </rPh>
    <rPh sb="4" eb="7">
      <t>ダイシンサイ</t>
    </rPh>
    <rPh sb="7" eb="9">
      <t>フッコウ</t>
    </rPh>
    <rPh sb="9" eb="11">
      <t>トクベツ</t>
    </rPh>
    <rPh sb="11" eb="13">
      <t>カイケイ</t>
    </rPh>
    <phoneticPr fontId="2"/>
  </si>
  <si>
    <t>⑥財政投融資特別会計</t>
    <rPh sb="1" eb="3">
      <t>ザイセイ</t>
    </rPh>
    <rPh sb="3" eb="6">
      <t>トウユウシ</t>
    </rPh>
    <rPh sb="6" eb="8">
      <t>トクベツ</t>
    </rPh>
    <rPh sb="8" eb="10">
      <t>カイケイ</t>
    </rPh>
    <phoneticPr fontId="2"/>
  </si>
  <si>
    <t>⑮自動車安全特別会計</t>
    <rPh sb="1" eb="4">
      <t>ジドウシャ</t>
    </rPh>
    <rPh sb="4" eb="6">
      <t>アンゼン</t>
    </rPh>
    <rPh sb="6" eb="8">
      <t>トクベツ</t>
    </rPh>
    <rPh sb="8" eb="10">
      <t>カイケイ</t>
    </rPh>
    <phoneticPr fontId="2"/>
  </si>
  <si>
    <t>⑤外国為替資金特別会計</t>
    <rPh sb="1" eb="3">
      <t>ガイコク</t>
    </rPh>
    <rPh sb="3" eb="5">
      <t>カワセ</t>
    </rPh>
    <rPh sb="5" eb="7">
      <t>シキン</t>
    </rPh>
    <rPh sb="7" eb="9">
      <t>トクベツ</t>
    </rPh>
    <rPh sb="9" eb="11">
      <t>カイケイ</t>
    </rPh>
    <phoneticPr fontId="2"/>
  </si>
  <si>
    <t>⑭特許特別会計</t>
    <rPh sb="1" eb="3">
      <t>トッキョ</t>
    </rPh>
    <rPh sb="3" eb="5">
      <t>トクベツ</t>
    </rPh>
    <rPh sb="5" eb="7">
      <t>カイケイ</t>
    </rPh>
    <phoneticPr fontId="2"/>
  </si>
  <si>
    <t>④国債整理基金特別会計</t>
    <rPh sb="1" eb="3">
      <t>コクサイ</t>
    </rPh>
    <rPh sb="3" eb="5">
      <t>セイリ</t>
    </rPh>
    <rPh sb="5" eb="7">
      <t>キキン</t>
    </rPh>
    <rPh sb="7" eb="9">
      <t>トクベツ</t>
    </rPh>
    <rPh sb="9" eb="11">
      <t>カイケイ</t>
    </rPh>
    <phoneticPr fontId="2"/>
  </si>
  <si>
    <t>⑬貿易再保険特別会計</t>
    <rPh sb="1" eb="3">
      <t>ボウエキ</t>
    </rPh>
    <rPh sb="3" eb="6">
      <t>サイホケン</t>
    </rPh>
    <rPh sb="6" eb="8">
      <t>トクベツ</t>
    </rPh>
    <rPh sb="8" eb="10">
      <t>カイケイ</t>
    </rPh>
    <phoneticPr fontId="2"/>
  </si>
  <si>
    <t>③地震再保険特別会計</t>
    <rPh sb="1" eb="3">
      <t>ジシン</t>
    </rPh>
    <rPh sb="3" eb="6">
      <t>サイホケン</t>
    </rPh>
    <rPh sb="6" eb="8">
      <t>トクベツ</t>
    </rPh>
    <rPh sb="8" eb="10">
      <t>カイケイ</t>
    </rPh>
    <phoneticPr fontId="2"/>
  </si>
  <si>
    <t>⑫国有林野事業債務管理特別会計</t>
    <rPh sb="1" eb="5">
      <t>コクユウリンヤ</t>
    </rPh>
    <rPh sb="5" eb="7">
      <t>ジギョウ</t>
    </rPh>
    <rPh sb="7" eb="9">
      <t>サイム</t>
    </rPh>
    <rPh sb="9" eb="11">
      <t>カンリ</t>
    </rPh>
    <rPh sb="11" eb="13">
      <t>トクベツ</t>
    </rPh>
    <rPh sb="13" eb="15">
      <t>カイケイ</t>
    </rPh>
    <phoneticPr fontId="2"/>
  </si>
  <si>
    <t>②交付税及び贈与税配付金特別会計</t>
    <rPh sb="1" eb="4">
      <t>コウフゼイ</t>
    </rPh>
    <rPh sb="4" eb="5">
      <t>オヨ</t>
    </rPh>
    <rPh sb="6" eb="9">
      <t>ゾウヨゼイ</t>
    </rPh>
    <rPh sb="9" eb="11">
      <t>ハイフ</t>
    </rPh>
    <rPh sb="11" eb="12">
      <t>キン</t>
    </rPh>
    <rPh sb="12" eb="14">
      <t>トクベツ</t>
    </rPh>
    <rPh sb="14" eb="16">
      <t>カイケイ</t>
    </rPh>
    <phoneticPr fontId="2"/>
  </si>
  <si>
    <t>⑪森林保険特別会計</t>
    <rPh sb="1" eb="3">
      <t>シンリン</t>
    </rPh>
    <rPh sb="3" eb="5">
      <t>ホケン</t>
    </rPh>
    <rPh sb="5" eb="7">
      <t>トクベツ</t>
    </rPh>
    <rPh sb="7" eb="9">
      <t>カイケイ</t>
    </rPh>
    <phoneticPr fontId="2"/>
  </si>
  <si>
    <t>①一般会計</t>
    <rPh sb="1" eb="3">
      <t>イッパン</t>
    </rPh>
    <rPh sb="3" eb="5">
      <t>カイケイ</t>
    </rPh>
    <phoneticPr fontId="2"/>
  </si>
  <si>
    <t>※会計区分を番号で記載</t>
    <rPh sb="1" eb="3">
      <t>カイケイ</t>
    </rPh>
    <rPh sb="3" eb="5">
      <t>クブン</t>
    </rPh>
    <rPh sb="6" eb="8">
      <t>バンゴウ</t>
    </rPh>
    <rPh sb="9" eb="11">
      <t>キサイ</t>
    </rPh>
    <phoneticPr fontId="2"/>
  </si>
  <si>
    <t>金額</t>
    <rPh sb="0" eb="2">
      <t>キンガク</t>
    </rPh>
    <phoneticPr fontId="2"/>
  </si>
  <si>
    <t>（件数）</t>
    <rPh sb="1" eb="3">
      <t>ケンスウ</t>
    </rPh>
    <phoneticPr fontId="2"/>
  </si>
  <si>
    <t>計</t>
    <rPh sb="0" eb="1">
      <t>ケイ</t>
    </rPh>
    <phoneticPr fontId="2"/>
  </si>
  <si>
    <t>県において基金を造成し、特定被災地方公共団体である市町村が実施した東日本大震災に起因する災害廃棄物の収集、運搬及び処分に係る事業に対し基金を充当することにより、国による事業費の負担率を平均９５％とし、地方負担額を軽減。</t>
    <phoneticPr fontId="2"/>
  </si>
  <si>
    <t>震災がれき処理促進地方公共団体緊急支援基金
（災害等廃棄物処理促進費補助金）</t>
    <rPh sb="0" eb="2">
      <t>シンサイ</t>
    </rPh>
    <rPh sb="5" eb="7">
      <t>ショリ</t>
    </rPh>
    <rPh sb="7" eb="9">
      <t>ソクシン</t>
    </rPh>
    <rPh sb="9" eb="11">
      <t>チホウ</t>
    </rPh>
    <rPh sb="11" eb="13">
      <t>コウキョウ</t>
    </rPh>
    <rPh sb="13" eb="15">
      <t>ダンタイ</t>
    </rPh>
    <rPh sb="15" eb="17">
      <t>キンキュウ</t>
    </rPh>
    <rPh sb="17" eb="19">
      <t>シエン</t>
    </rPh>
    <rPh sb="19" eb="21">
      <t>キキン</t>
    </rPh>
    <rPh sb="23" eb="25">
      <t>サイガイ</t>
    </rPh>
    <rPh sb="25" eb="26">
      <t>トウ</t>
    </rPh>
    <rPh sb="26" eb="29">
      <t>ハイキブツ</t>
    </rPh>
    <rPh sb="29" eb="31">
      <t>ショリ</t>
    </rPh>
    <rPh sb="31" eb="33">
      <t>ソクシン</t>
    </rPh>
    <rPh sb="33" eb="34">
      <t>ヒ</t>
    </rPh>
    <rPh sb="34" eb="37">
      <t>ホジョキン</t>
    </rPh>
    <phoneticPr fontId="2"/>
  </si>
  <si>
    <t>福島県</t>
    <rPh sb="0" eb="3">
      <t>フクシマケン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</si>
  <si>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</si>
  <si>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</si>
  <si>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</si>
  <si>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</si>
  <si>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</si>
  <si>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</si>
  <si>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</si>
  <si>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</si>
  <si>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</si>
  <si>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</si>
  <si>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</si>
  <si>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</si>
  <si>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</si>
  <si>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</si>
  <si>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</si>
  <si>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</si>
  <si>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29年度末　貸付残高等</t>
    <rPh sb="2" eb="4">
      <t>ネンド</t>
    </rPh>
    <rPh sb="4" eb="5">
      <t>マツ</t>
    </rPh>
    <rPh sb="6" eb="8">
      <t>カシツ</t>
    </rPh>
    <rPh sb="8" eb="10">
      <t>ザンダカ</t>
    </rPh>
    <rPh sb="10" eb="11">
      <t>トウ</t>
    </rPh>
    <phoneticPr fontId="2"/>
  </si>
  <si>
    <t>29年度　事業実施決定等</t>
    <rPh sb="2" eb="4">
      <t>ネンド</t>
    </rPh>
    <rPh sb="5" eb="7">
      <t>ジギョウ</t>
    </rPh>
    <rPh sb="7" eb="9">
      <t>ジッシ</t>
    </rPh>
    <rPh sb="9" eb="11">
      <t>ケッテイ</t>
    </rPh>
    <rPh sb="11" eb="12">
      <t>トウ</t>
    </rPh>
    <phoneticPr fontId="2"/>
  </si>
  <si>
    <t>29年度末基金残高
(ｅ=ａ+ｂ-ｃ-ｄ)</t>
    <rPh sb="2" eb="4">
      <t>ネンド</t>
    </rPh>
    <rPh sb="4" eb="5">
      <t>マツ</t>
    </rPh>
    <rPh sb="5" eb="7">
      <t>キキン</t>
    </rPh>
    <rPh sb="7" eb="9">
      <t>ザンダカ</t>
    </rPh>
    <phoneticPr fontId="2"/>
  </si>
  <si>
    <t>29年度
国庫返納額
（ｄ）</t>
    <rPh sb="2" eb="4">
      <t>ネンド</t>
    </rPh>
    <rPh sb="7" eb="9">
      <t>ヘンノウ</t>
    </rPh>
    <phoneticPr fontId="2"/>
  </si>
  <si>
    <t>29　年　度　収　入　支　出</t>
    <rPh sb="3" eb="4">
      <t>トシ</t>
    </rPh>
    <rPh sb="5" eb="6">
      <t>ド</t>
    </rPh>
    <rPh sb="7" eb="8">
      <t>オサム</t>
    </rPh>
    <rPh sb="9" eb="10">
      <t>イ</t>
    </rPh>
    <rPh sb="11" eb="12">
      <t>シ</t>
    </rPh>
    <rPh sb="13" eb="14">
      <t>デ</t>
    </rPh>
    <phoneticPr fontId="2"/>
  </si>
  <si>
    <t>28年度末基金残高
（ａ）</t>
    <rPh sb="2" eb="4">
      <t>ネンド</t>
    </rPh>
    <rPh sb="4" eb="5">
      <t>マツ</t>
    </rPh>
    <rPh sb="5" eb="7">
      <t>キキン</t>
    </rPh>
    <rPh sb="7" eb="9">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</si>
  <si>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</si>
  <si>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</si>
  <si>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</si>
  <si>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</si>
  <si>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【個別表】平成30年度基金造成団体別基金執行状況表（016震災がれき処理促進地方公共団体緊急支援基金
（災害等廃棄物処理促進費補助金））</t>
    <rPh sb="1" eb="3">
      <t>コベツ</t>
    </rPh>
    <rPh sb="3" eb="4">
      <t>ヒョウ</t>
    </rPh>
    <rPh sb="5" eb="7">
      <t>ヘイセイ</t>
    </rPh>
    <rPh sb="9" eb="11">
      <t>ネンド</t>
    </rPh>
    <rPh sb="11" eb="13">
      <t>キキン</t>
    </rPh>
    <rPh sb="13" eb="15">
      <t>ゾウセイ</t>
    </rPh>
    <rPh sb="15" eb="17">
      <t>ダンタイ</t>
    </rPh>
    <rPh sb="17" eb="18">
      <t>ベツ</t>
    </rPh>
    <rPh sb="18" eb="20">
      <t>キキン</t>
    </rPh>
    <rPh sb="20" eb="22">
      <t>シッコウ</t>
    </rPh>
    <rPh sb="22" eb="24">
      <t>ジョウキョウ</t>
    </rPh>
    <rPh sb="24" eb="2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</si>
</sst>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 #,##0;* \-#,##0;* &quot;-&quot;_ ;@\ "/>
    <numFmt numFmtId="177" formatCode="000"/>
    <numFmt numFmtId="178" formatCode="\(#,##0\);\(* \-#,##0\);\(* \ &quot;-&quot;\ \);@\ "/>
  </numFmts>
  <fonts count="18"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0"/>
      <color rgb="FFFF0000"/>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7"/>
      <color theme="1"/>
      <name val="ＭＳ Ｐゴシック"/>
      <family val="2"/>
      <charset val="128"/>
      <scheme val="minor"/>
    </font>
    <font>
      <sz val="10"/>
      <color theme="1"/>
      <name val="ＭＳ Ｐゴシック"/>
      <family val="2"/>
      <charset val="128"/>
      <scheme val="minor"/>
    </font>
    <font>
      <b/>
      <sz val="12"/>
      <color theme="1"/>
      <name val="ＭＳ 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7">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176" fontId="0" fillId="0" borderId="0" xfId="0" applyNumberForma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5"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1"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4" borderId="11" xfId="0" applyNumberFormat="1" applyFont="1" applyFill="1" applyBorder="1" applyAlignment="1">
      <alignment horizontal="right" vertical="center"/>
    </xf>
    <xf numFmtId="41" fontId="0" fillId="4" borderId="3" xfId="0" applyNumberFormat="1" applyFill="1" applyBorder="1" applyAlignment="1">
      <alignment horizontal="right" vertical="center"/>
    </xf>
    <xf numFmtId="41" fontId="4" fillId="4" borderId="3" xfId="0" applyNumberFormat="1" applyFont="1" applyFill="1" applyBorder="1" applyAlignment="1">
      <alignment horizontal="right" vertical="center"/>
    </xf>
    <xf numFmtId="41" fontId="4" fillId="0" borderId="15" xfId="0" applyNumberFormat="1" applyFont="1" applyBorder="1" applyAlignment="1">
      <alignment vertical="center"/>
    </xf>
    <xf numFmtId="41" fontId="0" fillId="0" borderId="7" xfId="0" applyNumberFormat="1" applyBorder="1" applyAlignment="1">
      <alignment vertical="center"/>
    </xf>
    <xf numFmtId="41" fontId="4" fillId="3" borderId="7" xfId="0" applyNumberFormat="1" applyFont="1" applyFill="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0" fontId="7" fillId="0" borderId="9" xfId="0" applyFont="1" applyBorder="1" applyAlignment="1">
      <alignment horizontal="left" vertical="center" wrapText="1"/>
    </xf>
    <xf numFmtId="41" fontId="4" fillId="0" borderId="14" xfId="0" applyNumberFormat="1" applyFont="1" applyFill="1" applyBorder="1" applyAlignment="1">
      <alignment horizontal="center" vertical="center"/>
    </xf>
    <xf numFmtId="41" fontId="4" fillId="0" borderId="6" xfId="0" applyNumberFormat="1" applyFont="1" applyFill="1" applyBorder="1" applyAlignment="1">
      <alignment horizontal="center"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5" borderId="28"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23"/>
  <sheetViews>
    <sheetView tabSelected="1" view="pageBreakPreview" zoomScale="85" zoomScaleNormal="100" zoomScaleSheetLayoutView="85" workbookViewId="0">
      <selection activeCell="G2" sqref="G2:U7"/>
    </sheetView>
  </sheetViews>
  <sheetFormatPr defaultColWidth="9" defaultRowHeight="13.5" outlineLevelRow="1" x14ac:dyDescent="0.15"/>
  <cols>
    <col min="1" max="1" width="4.125" style="1" customWidth="1"/>
    <col min="2" max="2" width="7.875" style="1" customWidth="1"/>
    <col min="3" max="3" width="17.75" style="1" customWidth="1"/>
    <col min="4" max="4" width="33" style="1" customWidth="1"/>
    <col min="5" max="16" width="9" style="1" customWidth="1"/>
    <col min="17" max="24" width="8" style="1" customWidth="1"/>
    <col min="25" max="25" width="9" style="2"/>
    <col min="26" max="16384" width="9" style="1"/>
  </cols>
  <sheetData>
    <row r="1" spans="1:25" ht="20.25" customHeight="1" thickBot="1" x14ac:dyDescent="0.2">
      <c r="A1" s="51" t="s">
        <v>49</v>
      </c>
      <c r="B1" s="51"/>
    </row>
    <row r="2" spans="1:25" s="16" customFormat="1" ht="12.95" customHeight="1" x14ac:dyDescent="0.15">
      <c r="A2" s="117" t="s">
        <v>48</v>
      </c>
      <c r="B2" s="117" t="s">
        <v>47</v>
      </c>
      <c r="C2" s="117" t="s">
        <v>46</v>
      </c>
      <c r="D2" s="117" t="s">
        <v>45</v>
      </c>
      <c r="E2" s="110" t="s">
        <v>44</v>
      </c>
      <c r="F2" s="111"/>
      <c r="G2" s="110" t="s">
        <v>43</v>
      </c>
      <c r="H2" s="122"/>
      <c r="I2" s="122"/>
      <c r="J2" s="122"/>
      <c r="K2" s="122"/>
      <c r="L2" s="122"/>
      <c r="M2" s="122"/>
      <c r="N2" s="107" t="s">
        <v>42</v>
      </c>
      <c r="O2" s="110" t="s">
        <v>41</v>
      </c>
      <c r="P2" s="111"/>
      <c r="Q2" s="110" t="s">
        <v>40</v>
      </c>
      <c r="R2" s="125"/>
      <c r="S2" s="125"/>
      <c r="T2" s="125"/>
      <c r="U2" s="125"/>
      <c r="V2" s="110" t="s">
        <v>39</v>
      </c>
      <c r="W2" s="125"/>
      <c r="X2" s="126"/>
      <c r="Y2" s="43"/>
    </row>
    <row r="3" spans="1:25" s="16" customFormat="1" ht="12" customHeight="1" x14ac:dyDescent="0.15">
      <c r="A3" s="118"/>
      <c r="B3" s="120"/>
      <c r="C3" s="118"/>
      <c r="D3" s="118"/>
      <c r="E3" s="112"/>
      <c r="F3" s="113"/>
      <c r="G3" s="123"/>
      <c r="H3" s="124"/>
      <c r="I3" s="124"/>
      <c r="J3" s="124"/>
      <c r="K3" s="124"/>
      <c r="L3" s="124"/>
      <c r="M3" s="124"/>
      <c r="N3" s="108"/>
      <c r="O3" s="112"/>
      <c r="P3" s="113"/>
      <c r="Q3" s="50" t="s">
        <v>38</v>
      </c>
      <c r="R3" s="76" t="s">
        <v>36</v>
      </c>
      <c r="S3" s="76" t="s">
        <v>35</v>
      </c>
      <c r="T3" s="79" t="s">
        <v>34</v>
      </c>
      <c r="U3" s="82" t="s">
        <v>37</v>
      </c>
      <c r="V3" s="114" t="s">
        <v>36</v>
      </c>
      <c r="W3" s="79" t="s">
        <v>35</v>
      </c>
      <c r="X3" s="91" t="s">
        <v>34</v>
      </c>
      <c r="Y3" s="43"/>
    </row>
    <row r="4" spans="1:25" s="16" customFormat="1" ht="13.5" customHeight="1" x14ac:dyDescent="0.15">
      <c r="A4" s="118"/>
      <c r="B4" s="120"/>
      <c r="C4" s="118"/>
      <c r="D4" s="118"/>
      <c r="E4" s="41"/>
      <c r="F4" s="47"/>
      <c r="G4" s="49" t="s">
        <v>33</v>
      </c>
      <c r="H4" s="48"/>
      <c r="I4" s="48"/>
      <c r="J4" s="48"/>
      <c r="K4" s="48"/>
      <c r="L4" s="48"/>
      <c r="M4" s="94" t="s">
        <v>32</v>
      </c>
      <c r="N4" s="108"/>
      <c r="O4" s="41"/>
      <c r="P4" s="47"/>
      <c r="Q4" s="97" t="s">
        <v>31</v>
      </c>
      <c r="R4" s="77"/>
      <c r="S4" s="77"/>
      <c r="T4" s="80"/>
      <c r="U4" s="83"/>
      <c r="V4" s="115"/>
      <c r="W4" s="80"/>
      <c r="X4" s="92"/>
      <c r="Y4" s="43"/>
    </row>
    <row r="5" spans="1:25" s="16" customFormat="1" ht="12" customHeight="1" x14ac:dyDescent="0.15">
      <c r="A5" s="118"/>
      <c r="B5" s="120"/>
      <c r="C5" s="118"/>
      <c r="D5" s="118"/>
      <c r="E5" s="41"/>
      <c r="F5" s="99" t="s">
        <v>29</v>
      </c>
      <c r="G5" s="41"/>
      <c r="H5" s="46" t="s">
        <v>30</v>
      </c>
      <c r="I5" s="45"/>
      <c r="J5" s="45"/>
      <c r="K5" s="45"/>
      <c r="L5" s="44"/>
      <c r="M5" s="95"/>
      <c r="N5" s="108"/>
      <c r="O5" s="41"/>
      <c r="P5" s="99" t="s">
        <v>29</v>
      </c>
      <c r="Q5" s="98"/>
      <c r="R5" s="78"/>
      <c r="S5" s="78"/>
      <c r="T5" s="81"/>
      <c r="U5" s="84"/>
      <c r="V5" s="116"/>
      <c r="W5" s="81"/>
      <c r="X5" s="93"/>
      <c r="Y5" s="43"/>
    </row>
    <row r="6" spans="1:25" s="16" customFormat="1" ht="12" customHeight="1" x14ac:dyDescent="0.15">
      <c r="A6" s="118"/>
      <c r="B6" s="120"/>
      <c r="C6" s="118"/>
      <c r="D6" s="118"/>
      <c r="E6" s="41"/>
      <c r="F6" s="100"/>
      <c r="G6" s="41"/>
      <c r="H6" s="42" t="s">
        <v>28</v>
      </c>
      <c r="I6" s="102" t="s">
        <v>27</v>
      </c>
      <c r="J6" s="103"/>
      <c r="K6" s="104"/>
      <c r="L6" s="105" t="s">
        <v>26</v>
      </c>
      <c r="M6" s="95"/>
      <c r="N6" s="108"/>
      <c r="O6" s="41"/>
      <c r="P6" s="100"/>
      <c r="Q6" s="40" t="s">
        <v>18</v>
      </c>
      <c r="R6" s="39" t="s">
        <v>18</v>
      </c>
      <c r="S6" s="39" t="s">
        <v>18</v>
      </c>
      <c r="T6" s="37" t="s">
        <v>18</v>
      </c>
      <c r="U6" s="36" t="s">
        <v>18</v>
      </c>
      <c r="V6" s="38" t="s">
        <v>18</v>
      </c>
      <c r="W6" s="37" t="s">
        <v>18</v>
      </c>
      <c r="X6" s="36" t="s">
        <v>18</v>
      </c>
      <c r="Y6" s="35" t="s">
        <v>18</v>
      </c>
    </row>
    <row r="7" spans="1:25" s="16" customFormat="1" ht="12.95" customHeight="1" thickBot="1" x14ac:dyDescent="0.2">
      <c r="A7" s="119"/>
      <c r="B7" s="121"/>
      <c r="C7" s="119"/>
      <c r="D7" s="119"/>
      <c r="E7" s="32"/>
      <c r="F7" s="101"/>
      <c r="G7" s="32"/>
      <c r="H7" s="34"/>
      <c r="I7" s="33" t="s">
        <v>25</v>
      </c>
      <c r="J7" s="33" t="s">
        <v>24</v>
      </c>
      <c r="K7" s="33" t="s">
        <v>23</v>
      </c>
      <c r="L7" s="106"/>
      <c r="M7" s="96"/>
      <c r="N7" s="109"/>
      <c r="O7" s="32"/>
      <c r="P7" s="101"/>
      <c r="Q7" s="31" t="s">
        <v>17</v>
      </c>
      <c r="R7" s="30" t="s">
        <v>17</v>
      </c>
      <c r="S7" s="30" t="s">
        <v>17</v>
      </c>
      <c r="T7" s="27" t="s">
        <v>17</v>
      </c>
      <c r="U7" s="29" t="s">
        <v>17</v>
      </c>
      <c r="V7" s="28" t="s">
        <v>17</v>
      </c>
      <c r="W7" s="27" t="s">
        <v>17</v>
      </c>
      <c r="X7" s="26" t="s">
        <v>17</v>
      </c>
      <c r="Y7" s="25" t="s">
        <v>17</v>
      </c>
    </row>
    <row r="8" spans="1:25" s="16" customFormat="1" ht="48" customHeight="1" x14ac:dyDescent="0.15">
      <c r="A8" s="68">
        <v>1</v>
      </c>
      <c r="B8" s="70" t="s">
        <v>22</v>
      </c>
      <c r="C8" s="85" t="s">
        <v>21</v>
      </c>
      <c r="D8" s="87" t="s">
        <v>20</v>
      </c>
      <c r="E8" s="74">
        <f>+F8</f>
        <v>4121.16</v>
      </c>
      <c r="F8" s="66">
        <v>4121.16</v>
      </c>
      <c r="G8" s="74">
        <v>0.497</v>
      </c>
      <c r="H8" s="60">
        <v>0</v>
      </c>
      <c r="I8" s="60">
        <v>0</v>
      </c>
      <c r="J8" s="60">
        <v>0</v>
      </c>
      <c r="K8" s="60">
        <v>0</v>
      </c>
      <c r="L8" s="60">
        <v>0.497</v>
      </c>
      <c r="M8" s="89">
        <v>238.46600000000001</v>
      </c>
      <c r="N8" s="63">
        <v>0</v>
      </c>
      <c r="O8" s="54">
        <f>+(+E8+G8)-(M8+N8)</f>
        <v>3883.1910000000003</v>
      </c>
      <c r="P8" s="66">
        <f>+O8</f>
        <v>3883.1910000000003</v>
      </c>
      <c r="Q8" s="23">
        <v>4</v>
      </c>
      <c r="R8" s="24">
        <v>0</v>
      </c>
      <c r="S8" s="24">
        <v>0</v>
      </c>
      <c r="T8" s="22">
        <v>0</v>
      </c>
      <c r="U8" s="24">
        <v>0</v>
      </c>
      <c r="V8" s="23">
        <v>0</v>
      </c>
      <c r="W8" s="22">
        <v>0</v>
      </c>
      <c r="X8" s="21">
        <v>0</v>
      </c>
      <c r="Y8" s="11" t="s">
        <v>18</v>
      </c>
    </row>
    <row r="9" spans="1:25" s="16" customFormat="1" ht="48" customHeight="1" thickBot="1" x14ac:dyDescent="0.2">
      <c r="A9" s="69"/>
      <c r="B9" s="71"/>
      <c r="C9" s="86"/>
      <c r="D9" s="88"/>
      <c r="E9" s="75"/>
      <c r="F9" s="67"/>
      <c r="G9" s="75"/>
      <c r="H9" s="61"/>
      <c r="I9" s="62"/>
      <c r="J9" s="62"/>
      <c r="K9" s="62"/>
      <c r="L9" s="62"/>
      <c r="M9" s="90"/>
      <c r="N9" s="64"/>
      <c r="O9" s="65"/>
      <c r="P9" s="67"/>
      <c r="Q9" s="19">
        <v>238.46600000000001</v>
      </c>
      <c r="R9" s="20">
        <v>0</v>
      </c>
      <c r="S9" s="20">
        <v>0</v>
      </c>
      <c r="T9" s="18">
        <v>0</v>
      </c>
      <c r="U9" s="20">
        <v>0</v>
      </c>
      <c r="V9" s="19">
        <v>0</v>
      </c>
      <c r="W9" s="18">
        <v>0</v>
      </c>
      <c r="X9" s="17">
        <v>0</v>
      </c>
      <c r="Y9" s="6" t="s">
        <v>17</v>
      </c>
    </row>
    <row r="10" spans="1:25" s="5" customFormat="1" ht="20.25" customHeight="1" x14ac:dyDescent="0.15">
      <c r="A10" s="68" t="s">
        <v>19</v>
      </c>
      <c r="B10" s="68">
        <v>1</v>
      </c>
      <c r="C10" s="70"/>
      <c r="D10" s="72"/>
      <c r="E10" s="54">
        <f t="shared" ref="E10:P10" si="0">SUM(E8:E9)</f>
        <v>4121.16</v>
      </c>
      <c r="F10" s="56">
        <f t="shared" si="0"/>
        <v>4121.16</v>
      </c>
      <c r="G10" s="54">
        <f t="shared" si="0"/>
        <v>0.497</v>
      </c>
      <c r="H10" s="58">
        <f t="shared" si="0"/>
        <v>0</v>
      </c>
      <c r="I10" s="58">
        <f t="shared" si="0"/>
        <v>0</v>
      </c>
      <c r="J10" s="58">
        <f t="shared" si="0"/>
        <v>0</v>
      </c>
      <c r="K10" s="58">
        <f t="shared" si="0"/>
        <v>0</v>
      </c>
      <c r="L10" s="58">
        <f t="shared" si="0"/>
        <v>0.497</v>
      </c>
      <c r="M10" s="58">
        <f t="shared" si="0"/>
        <v>238.46600000000001</v>
      </c>
      <c r="N10" s="52">
        <f t="shared" si="0"/>
        <v>0</v>
      </c>
      <c r="O10" s="54">
        <f t="shared" si="0"/>
        <v>3883.1910000000003</v>
      </c>
      <c r="P10" s="56">
        <f t="shared" si="0"/>
        <v>3883.1910000000003</v>
      </c>
      <c r="Q10" s="14">
        <f t="shared" ref="Q10:X10" si="1">SUMIF($Y$8:$Y$9,$Y$6,Q8:Q9)</f>
        <v>4</v>
      </c>
      <c r="R10" s="15">
        <f t="shared" si="1"/>
        <v>0</v>
      </c>
      <c r="S10" s="15">
        <f t="shared" si="1"/>
        <v>0</v>
      </c>
      <c r="T10" s="13">
        <f t="shared" si="1"/>
        <v>0</v>
      </c>
      <c r="U10" s="15">
        <f t="shared" si="1"/>
        <v>0</v>
      </c>
      <c r="V10" s="14">
        <f t="shared" si="1"/>
        <v>0</v>
      </c>
      <c r="W10" s="13">
        <f t="shared" si="1"/>
        <v>0</v>
      </c>
      <c r="X10" s="12">
        <f t="shared" si="1"/>
        <v>0</v>
      </c>
      <c r="Y10" s="11" t="s">
        <v>18</v>
      </c>
    </row>
    <row r="11" spans="1:25" s="5" customFormat="1" ht="20.25" customHeight="1" thickBot="1" x14ac:dyDescent="0.2">
      <c r="A11" s="69"/>
      <c r="B11" s="69"/>
      <c r="C11" s="71"/>
      <c r="D11" s="73"/>
      <c r="E11" s="55"/>
      <c r="F11" s="57"/>
      <c r="G11" s="55"/>
      <c r="H11" s="59"/>
      <c r="I11" s="59"/>
      <c r="J11" s="59"/>
      <c r="K11" s="59"/>
      <c r="L11" s="59"/>
      <c r="M11" s="59"/>
      <c r="N11" s="53"/>
      <c r="O11" s="55"/>
      <c r="P11" s="57"/>
      <c r="Q11" s="9">
        <f t="shared" ref="Q11:X11" si="2">SUMIF($Y$8:$Y$9,$Y$7,Q8:Q9)</f>
        <v>238.46600000000001</v>
      </c>
      <c r="R11" s="10">
        <f t="shared" si="2"/>
        <v>0</v>
      </c>
      <c r="S11" s="10">
        <f t="shared" si="2"/>
        <v>0</v>
      </c>
      <c r="T11" s="8">
        <f t="shared" si="2"/>
        <v>0</v>
      </c>
      <c r="U11" s="10">
        <f t="shared" si="2"/>
        <v>0</v>
      </c>
      <c r="V11" s="9">
        <f t="shared" si="2"/>
        <v>0</v>
      </c>
      <c r="W11" s="8">
        <f t="shared" si="2"/>
        <v>0</v>
      </c>
      <c r="X11" s="7">
        <f t="shared" si="2"/>
        <v>0</v>
      </c>
      <c r="Y11" s="6" t="s">
        <v>17</v>
      </c>
    </row>
    <row r="12" spans="1:25" ht="14.25" hidden="1" outlineLevel="1" thickBot="1" x14ac:dyDescent="0.2">
      <c r="A12" s="1" t="s">
        <v>16</v>
      </c>
    </row>
    <row r="13" spans="1:25" ht="14.25" hidden="1" outlineLevel="1" thickBot="1" x14ac:dyDescent="0.2">
      <c r="C13" s="1" t="s">
        <v>15</v>
      </c>
      <c r="F13" s="1" t="s">
        <v>14</v>
      </c>
      <c r="O13" s="4"/>
    </row>
    <row r="14" spans="1:25" ht="14.25" hidden="1" outlineLevel="1" thickBot="1" x14ac:dyDescent="0.2">
      <c r="C14" s="1" t="s">
        <v>13</v>
      </c>
      <c r="F14" s="1" t="s">
        <v>12</v>
      </c>
    </row>
    <row r="15" spans="1:25" ht="14.25" hidden="1" outlineLevel="1" thickBot="1" x14ac:dyDescent="0.2">
      <c r="C15" s="1" t="s">
        <v>11</v>
      </c>
      <c r="F15" s="1" t="s">
        <v>10</v>
      </c>
    </row>
    <row r="16" spans="1:25" ht="14.25" hidden="1" outlineLevel="1" thickBot="1" x14ac:dyDescent="0.2">
      <c r="C16" s="1" t="s">
        <v>9</v>
      </c>
      <c r="F16" s="1" t="s">
        <v>8</v>
      </c>
    </row>
    <row r="17" spans="3:15" ht="14.25" hidden="1" outlineLevel="1" thickBot="1" x14ac:dyDescent="0.2">
      <c r="C17" s="1" t="s">
        <v>7</v>
      </c>
      <c r="F17" s="1" t="s">
        <v>6</v>
      </c>
    </row>
    <row r="18" spans="3:15" ht="14.25" hidden="1" outlineLevel="1" thickBot="1" x14ac:dyDescent="0.2">
      <c r="C18" s="1" t="s">
        <v>5</v>
      </c>
      <c r="F18" s="1" t="s">
        <v>4</v>
      </c>
    </row>
    <row r="19" spans="3:15" ht="14.25" hidden="1" outlineLevel="1" thickBot="1" x14ac:dyDescent="0.2">
      <c r="C19" s="1" t="s">
        <v>3</v>
      </c>
    </row>
    <row r="20" spans="3:15" ht="14.25" hidden="1" outlineLevel="1" thickBot="1" x14ac:dyDescent="0.2">
      <c r="C20" s="1" t="s">
        <v>2</v>
      </c>
    </row>
    <row r="21" spans="3:15" ht="14.25" hidden="1" outlineLevel="1" thickBot="1" x14ac:dyDescent="0.2">
      <c r="C21" s="1" t="s">
        <v>1</v>
      </c>
    </row>
    <row r="22" spans="3:15" ht="14.25" hidden="1" outlineLevel="1" thickBot="1" x14ac:dyDescent="0.2">
      <c r="C22" s="1" t="s">
        <v>0</v>
      </c>
    </row>
    <row r="23" spans="3:15" collapsed="1" x14ac:dyDescent="0.15">
      <c r="O23" s="3">
        <f>+(+$E$10+$G$10)-($M$10+$N$10)</f>
        <v>3883.1910000000003</v>
      </c>
    </row>
  </sheetData>
  <mergeCells count="55">
    <mergeCell ref="X3:X5"/>
    <mergeCell ref="M4:M7"/>
    <mergeCell ref="Q4:Q5"/>
    <mergeCell ref="F5:F7"/>
    <mergeCell ref="P5:P7"/>
    <mergeCell ref="I6:K6"/>
    <mergeCell ref="L6:L7"/>
    <mergeCell ref="N2:N7"/>
    <mergeCell ref="O2:P3"/>
    <mergeCell ref="V3:V5"/>
    <mergeCell ref="W3:W5"/>
    <mergeCell ref="E2:F3"/>
    <mergeCell ref="G2:M3"/>
    <mergeCell ref="Q2:U2"/>
    <mergeCell ref="V2:X2"/>
    <mergeCell ref="R3:R5"/>
    <mergeCell ref="S3:S5"/>
    <mergeCell ref="T3:T5"/>
    <mergeCell ref="U3:U5"/>
    <mergeCell ref="A8:A9"/>
    <mergeCell ref="B8:B9"/>
    <mergeCell ref="C8:C9"/>
    <mergeCell ref="D8:D9"/>
    <mergeCell ref="E8:E9"/>
    <mergeCell ref="M8:M9"/>
    <mergeCell ref="F8:F9"/>
    <mergeCell ref="A2:A7"/>
    <mergeCell ref="B2:B7"/>
    <mergeCell ref="C2:C7"/>
    <mergeCell ref="D2:D7"/>
    <mergeCell ref="N8:N9"/>
    <mergeCell ref="O8:O9"/>
    <mergeCell ref="P8:P9"/>
    <mergeCell ref="A10:A11"/>
    <mergeCell ref="B10:B11"/>
    <mergeCell ref="C10:C11"/>
    <mergeCell ref="D10:D11"/>
    <mergeCell ref="E10:E11"/>
    <mergeCell ref="F10:F11"/>
    <mergeCell ref="G8:G9"/>
    <mergeCell ref="H8:H9"/>
    <mergeCell ref="I8:I9"/>
    <mergeCell ref="J8:J9"/>
    <mergeCell ref="K8:K9"/>
    <mergeCell ref="L8:L9"/>
    <mergeCell ref="N10:N11"/>
    <mergeCell ref="O10:O11"/>
    <mergeCell ref="P10:P11"/>
    <mergeCell ref="G10:G11"/>
    <mergeCell ref="H10:H11"/>
    <mergeCell ref="I10:I11"/>
    <mergeCell ref="J10:J11"/>
    <mergeCell ref="K10:K11"/>
    <mergeCell ref="L10:L11"/>
    <mergeCell ref="M10:M11"/>
  </mergeCells>
  <phoneticPr fontId="2"/>
  <pageMargins left="0.51181102362204722" right="0.31496062992125984" top="0.55118110236220474" bottom="0.55118110236220474"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個別表016</vt:lpstr>
      <vt:lpstr>個別表016!Print_Area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2018-09-28T08:25:24Z</dcterms:created>
  <dcterms:modified xsi:type="dcterms:W3CDTF">2018-09-28T08:25:30Z</dcterms:modified>
</cp:coreProperties>
</file>